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<sst xmlns="http://schemas.openxmlformats.org/spreadsheetml/2006/main" count="52" uniqueCount="30">
  <si>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</si>
  <si>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</si>
  <si>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</si>
  <si>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</si>
  <si>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</si>
  <si>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</si>
  <si>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</si>
  <si>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</si>
  <si>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</si>
  <si>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</si>
  <si>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</si>
  <si>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</si>
  <si>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</si>
  <si>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</si>
  <si>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</si>
  <si>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</si>
  <si>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</si>
  <si>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</si>
  <si>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</si>
  <si>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</si>
  <si>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</si>
  <si>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</si>
  <si>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</si>
  <si>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</si>
  <si>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</si>
  <si>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Фонд оплаты труда</t>
  </si>
  <si>
    <t xml:space="preserve">Среднемесячная заработная плата </t>
  </si>
  <si>
    <t>с начала 2016 г.</t>
  </si>
  <si>
    <t>факт июль 2015 г.</t>
  </si>
  <si>
    <t>в т.ч. за июль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</si>
</sst>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 applyProtection="1">
      <alignment horizontal="right"/>
      <protection locked="0"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64" fontId="0" fillId="33" borderId="21" xfId="0" applyNumberFormat="1" applyFont="1" applyFill="1" applyBorder="1" applyAlignment="1" applyProtection="1">
      <alignment horizontal="right"/>
      <protection locked="0"/>
    </xf>
    <xf numFmtId="164" fontId="0" fillId="33" borderId="20" xfId="0" applyNumberFormat="1" applyFont="1" applyFill="1" applyBorder="1" applyAlignment="1" applyProtection="1">
      <alignment horizontal="right"/>
      <protection locked="0"/>
    </xf>
    <xf numFmtId="1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B14" sqref="B14"/>
    </sheetView>
  </sheetViews>
  <sheetFormatPr defaultColWidth="9.00390625" defaultRowHeight="12.75"/>
  <cols>
    <col min="1" max="1" width="4.00390625" style="0" hidden="1" customWidth="1"/>
    <col min="2" max="2" width="47.625" style="0" bestFit="1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13"/>
    </row>
    <row r="2" spans="1:14" ht="12.75">
      <c r="A2" s="2"/>
      <c r="B2" s="45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"/>
    </row>
    <row r="3" spans="1:14" ht="12.75">
      <c r="A3" s="4"/>
      <c r="B3" s="5" t="s">
        <v>0</v>
      </c>
      <c r="C3" s="6">
        <v>7</v>
      </c>
      <c r="D3" s="6" t="s">
        <v>1</v>
      </c>
      <c r="E3" s="6">
        <v>2016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46" t="s">
        <v>16</v>
      </c>
      <c r="H4" s="46"/>
      <c r="I4" s="46"/>
      <c r="J4" s="46"/>
      <c r="K4" s="46"/>
      <c r="L4" s="46"/>
      <c r="M4" s="9"/>
      <c r="N4" s="9"/>
    </row>
    <row r="5" spans="1:15" ht="12.75" customHeight="1">
      <c r="A5" s="40" t="s">
        <v>10</v>
      </c>
      <c r="B5" s="42" t="s">
        <v>12</v>
      </c>
      <c r="C5" s="40" t="s">
        <v>3</v>
      </c>
      <c r="D5" s="47" t="s">
        <v>19</v>
      </c>
      <c r="E5" s="49" t="s">
        <v>27</v>
      </c>
      <c r="F5" s="50"/>
      <c r="G5" s="50"/>
      <c r="H5" s="50"/>
      <c r="I5" s="51"/>
      <c r="J5" s="52" t="s">
        <v>28</v>
      </c>
      <c r="K5" s="49" t="s">
        <v>29</v>
      </c>
      <c r="L5" s="50"/>
      <c r="M5" s="50"/>
      <c r="N5" s="50"/>
      <c r="O5" s="51"/>
    </row>
    <row r="6" spans="1:15" ht="36">
      <c r="A6" s="41"/>
      <c r="B6" s="43"/>
      <c r="C6" s="41"/>
      <c r="D6" s="48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53"/>
      <c r="K6" s="19" t="s">
        <v>4</v>
      </c>
      <c r="L6" s="19" t="s">
        <v>5</v>
      </c>
      <c r="M6" s="21" t="s">
        <v>9</v>
      </c>
      <c r="N6" s="25" t="s">
        <v>11</v>
      </c>
      <c r="O6" s="20" t="s">
        <v>13</v>
      </c>
    </row>
    <row r="7" spans="1:15" ht="15.75" customHeight="1">
      <c r="A7" s="15">
        <v>1</v>
      </c>
      <c r="B7" s="32" t="s">
        <v>6</v>
      </c>
      <c r="C7" s="33" t="s">
        <v>7</v>
      </c>
      <c r="D7" s="54">
        <v>1899580.1</v>
      </c>
      <c r="E7" s="30">
        <v>1566464.9</v>
      </c>
      <c r="F7" s="34">
        <v>1577303.5</v>
      </c>
      <c r="G7" s="34">
        <f aca="true" t="shared" si="0" ref="G7:G12">F7/E7*100</f>
        <v>100.69191464168779</v>
      </c>
      <c r="H7" s="34">
        <f aca="true" t="shared" si="1" ref="H7:H14">F7/D7*100</f>
        <v>83.03432426987416</v>
      </c>
      <c r="I7" s="35" t="s">
        <v>15</v>
      </c>
      <c r="J7" s="34">
        <v>765737.7</v>
      </c>
      <c r="K7" s="30">
        <v>273717.4</v>
      </c>
      <c r="L7" s="34">
        <v>276115.1</v>
      </c>
      <c r="M7" s="34">
        <f aca="true" t="shared" si="2" ref="M7:M12">L7/K7*100</f>
        <v>100.87597646331578</v>
      </c>
      <c r="N7" s="34">
        <f aca="true" t="shared" si="3" ref="N7:N14">L7*100/J7</f>
        <v>36.05870521981613</v>
      </c>
      <c r="O7" s="35" t="s">
        <v>15</v>
      </c>
    </row>
    <row r="8" spans="1:15" ht="24">
      <c r="A8" s="15">
        <v>2</v>
      </c>
      <c r="B8" s="14" t="s">
        <v>20</v>
      </c>
      <c r="C8" s="17" t="s">
        <v>8</v>
      </c>
      <c r="D8" s="34">
        <v>18.5</v>
      </c>
      <c r="E8" s="55">
        <v>47</v>
      </c>
      <c r="F8" s="56">
        <v>24.2</v>
      </c>
      <c r="G8" s="34">
        <f t="shared" si="0"/>
        <v>51.48936170212765</v>
      </c>
      <c r="H8" s="34">
        <f t="shared" si="1"/>
        <v>130.8108108108108</v>
      </c>
      <c r="I8" s="36" t="s">
        <v>15</v>
      </c>
      <c r="J8" s="34">
        <v>2.2</v>
      </c>
      <c r="K8" s="57">
        <v>6</v>
      </c>
      <c r="L8" s="58">
        <v>3.7</v>
      </c>
      <c r="M8" s="34">
        <f t="shared" si="2"/>
        <v>61.66666666666667</v>
      </c>
      <c r="N8" s="34"/>
      <c r="O8" s="36" t="s">
        <v>15</v>
      </c>
    </row>
    <row r="9" spans="1:15" ht="24">
      <c r="A9" s="15">
        <v>3</v>
      </c>
      <c r="B9" s="14" t="s">
        <v>21</v>
      </c>
      <c r="C9" s="17" t="s">
        <v>8</v>
      </c>
      <c r="D9" s="34">
        <v>6633.8</v>
      </c>
      <c r="E9" s="55">
        <v>6400</v>
      </c>
      <c r="F9" s="56">
        <v>6228</v>
      </c>
      <c r="G9" s="37">
        <f t="shared" si="0"/>
        <v>97.3125</v>
      </c>
      <c r="H9" s="37">
        <f t="shared" si="1"/>
        <v>93.88284241309657</v>
      </c>
      <c r="I9" s="36" t="s">
        <v>15</v>
      </c>
      <c r="J9" s="34">
        <v>912.6</v>
      </c>
      <c r="K9" s="57">
        <v>900</v>
      </c>
      <c r="L9" s="58">
        <v>928.8</v>
      </c>
      <c r="M9" s="37">
        <f t="shared" si="2"/>
        <v>103.2</v>
      </c>
      <c r="N9" s="37">
        <f t="shared" si="3"/>
        <v>101.77514792899407</v>
      </c>
      <c r="O9" s="36" t="s">
        <v>15</v>
      </c>
    </row>
    <row r="10" spans="1:15" ht="25.5">
      <c r="A10" s="16">
        <v>4</v>
      </c>
      <c r="B10" s="22" t="s">
        <v>22</v>
      </c>
      <c r="C10" s="17" t="s">
        <v>7</v>
      </c>
      <c r="D10" s="59">
        <v>24093567</v>
      </c>
      <c r="E10" s="59">
        <v>26499158</v>
      </c>
      <c r="F10" s="59">
        <v>22175663</v>
      </c>
      <c r="G10" s="37">
        <f t="shared" si="0"/>
        <v>83.68440612339457</v>
      </c>
      <c r="H10" s="37">
        <f>F10/D10*100</f>
        <v>92.03976729556068</v>
      </c>
      <c r="I10" s="36" t="s">
        <v>15</v>
      </c>
      <c r="J10" s="60">
        <v>3412818</v>
      </c>
      <c r="K10" s="60">
        <v>3622187</v>
      </c>
      <c r="L10" s="60">
        <v>3050080</v>
      </c>
      <c r="M10" s="37">
        <f t="shared" si="2"/>
        <v>84.20548138458892</v>
      </c>
      <c r="N10" s="37">
        <f>L10*100/J10</f>
        <v>89.37130547248637</v>
      </c>
      <c r="O10" s="36" t="s">
        <v>15</v>
      </c>
    </row>
    <row r="11" spans="1:15" ht="24">
      <c r="A11" s="16">
        <v>5</v>
      </c>
      <c r="B11" s="23" t="s">
        <v>23</v>
      </c>
      <c r="C11" s="17" t="s">
        <v>18</v>
      </c>
      <c r="D11" s="38">
        <v>115576.1</v>
      </c>
      <c r="E11" s="61">
        <v>114094</v>
      </c>
      <c r="F11" s="38">
        <v>114001.7</v>
      </c>
      <c r="G11" s="37">
        <f t="shared" si="0"/>
        <v>99.91910179325819</v>
      </c>
      <c r="H11" s="37">
        <f t="shared" si="1"/>
        <v>98.63778064842124</v>
      </c>
      <c r="I11" s="35" t="s">
        <v>15</v>
      </c>
      <c r="J11" s="39">
        <v>17528</v>
      </c>
      <c r="K11" s="60">
        <v>17177</v>
      </c>
      <c r="L11" s="39">
        <v>15851.7</v>
      </c>
      <c r="M11" s="37">
        <f>L11/K11*100</f>
        <v>92.28445013681086</v>
      </c>
      <c r="N11" s="37">
        <f>L11*100/J11</f>
        <v>90.43644454586946</v>
      </c>
      <c r="O11" s="36" t="s">
        <v>15</v>
      </c>
    </row>
    <row r="12" spans="1:18" ht="48">
      <c r="A12" s="16">
        <v>6</v>
      </c>
      <c r="B12" s="24" t="s">
        <v>24</v>
      </c>
      <c r="C12" s="17" t="s">
        <v>7</v>
      </c>
      <c r="D12" s="62">
        <f>F12/106.6*100</f>
        <v>32203705.44090056</v>
      </c>
      <c r="E12" s="63">
        <v>33482019</v>
      </c>
      <c r="F12" s="63">
        <v>34329150</v>
      </c>
      <c r="G12" s="37">
        <f t="shared" si="0"/>
        <v>102.53010727937284</v>
      </c>
      <c r="H12" s="37">
        <f t="shared" si="1"/>
        <v>106.60000000000001</v>
      </c>
      <c r="I12" s="64">
        <v>102.8</v>
      </c>
      <c r="J12" s="62">
        <f>L12/108.8*100</f>
        <v>4767084.55882353</v>
      </c>
      <c r="K12" s="60">
        <v>4766744</v>
      </c>
      <c r="L12" s="60">
        <v>5186588</v>
      </c>
      <c r="M12" s="37">
        <f t="shared" si="2"/>
        <v>108.80777318857484</v>
      </c>
      <c r="N12" s="37">
        <f t="shared" si="3"/>
        <v>108.8</v>
      </c>
      <c r="O12" s="65">
        <v>108.7</v>
      </c>
      <c r="R12" s="26"/>
    </row>
    <row r="13" spans="1:15" ht="12.75">
      <c r="A13" s="27">
        <v>7</v>
      </c>
      <c r="B13" s="28" t="s">
        <v>25</v>
      </c>
      <c r="C13" s="29" t="s">
        <v>7</v>
      </c>
      <c r="D13" s="66">
        <f>F13/101.9*100</f>
        <v>17270635.0343474</v>
      </c>
      <c r="E13" s="67">
        <v>21792422</v>
      </c>
      <c r="F13" s="66">
        <v>17598777.1</v>
      </c>
      <c r="G13" s="30">
        <f>F13/E13*100</f>
        <v>80.75640743374005</v>
      </c>
      <c r="H13" s="30">
        <f t="shared" si="1"/>
        <v>101.9</v>
      </c>
      <c r="I13" s="31" t="s">
        <v>15</v>
      </c>
      <c r="J13" s="66">
        <f>L13/101.5*100</f>
        <v>2487260.4926108373</v>
      </c>
      <c r="K13" s="61">
        <v>3137887</v>
      </c>
      <c r="L13" s="66">
        <v>2524569.4</v>
      </c>
      <c r="M13" s="30">
        <f>L13/K13*100</f>
        <v>80.4544395639486</v>
      </c>
      <c r="N13" s="30">
        <f t="shared" si="3"/>
        <v>101.5</v>
      </c>
      <c r="O13" s="31" t="s">
        <v>15</v>
      </c>
    </row>
    <row r="14" spans="1:15" ht="12.75">
      <c r="A14" s="27">
        <v>8</v>
      </c>
      <c r="B14" s="28" t="s">
        <v>26</v>
      </c>
      <c r="C14" s="29" t="s">
        <v>14</v>
      </c>
      <c r="D14" s="30">
        <f>F14/102.9*100</f>
        <v>25044.120505344996</v>
      </c>
      <c r="E14" s="30"/>
      <c r="F14" s="30">
        <v>25770.4</v>
      </c>
      <c r="G14" s="30"/>
      <c r="H14" s="30">
        <f t="shared" si="1"/>
        <v>102.90000000000002</v>
      </c>
      <c r="I14" s="31" t="s">
        <v>15</v>
      </c>
      <c r="J14" s="30">
        <f>L14/102.6*100</f>
        <v>25362.768031189087</v>
      </c>
      <c r="K14" s="30"/>
      <c r="L14" s="30">
        <v>26022.2</v>
      </c>
      <c r="M14" s="30"/>
      <c r="N14" s="30">
        <f t="shared" si="3"/>
        <v>102.59999999999998</v>
      </c>
      <c r="O14" s="31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2016-08-02T11:33:37Z</cp:lastPrinted>
  <dcterms:created xsi:type="dcterms:W3CDTF">2004-03-01T05:53:33Z</dcterms:created>
  <dcterms:modified xsi:type="dcterms:W3CDTF">2016-09-12T11:35:48Z</dcterms:modified>
  <cp:category/>
  <cp:version/>
  <cp:contentType/>
  <cp:contentStatus/>
</cp:coreProperties>
</file>